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U:\CS_SAD\CustSrvs\Supplier Support\CustChoice\Website - Supplier Service\Supplier Communication Detail Form\"/>
    </mc:Choice>
  </mc:AlternateContent>
  <xr:revisionPtr revIDLastSave="0" documentId="13_ncr:1_{EA0A92CE-481F-431E-8EC2-6D18DF8AE851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Company &amp; Contact Information" sheetId="1" r:id="rId1"/>
    <sheet name="Master" sheetId="2" r:id="rId2"/>
  </sheets>
  <definedNames>
    <definedName name="_xlnm._FilterDatabase" localSheetId="0" hidden="1">'Company &amp; Contact Information'!#REF!</definedName>
    <definedName name="_xlnm.Print_Area" localSheetId="0">'Company &amp; Contact Information'!$A$1:$E$60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" i="2" l="1"/>
  <c r="AA20" i="2" s="1"/>
  <c r="AA6" i="2" l="1"/>
  <c r="AA14" i="2"/>
  <c r="AA8" i="2"/>
  <c r="AA16" i="2"/>
  <c r="AA2" i="2"/>
  <c r="AA10" i="2"/>
  <c r="AA18" i="2"/>
  <c r="AA4" i="2"/>
  <c r="AA12" i="2"/>
  <c r="L9" i="2"/>
  <c r="K9" i="2"/>
  <c r="A6" i="2"/>
  <c r="A7" i="2"/>
  <c r="A8" i="2"/>
  <c r="A9" i="2"/>
  <c r="A5" i="2"/>
  <c r="A2" i="2"/>
  <c r="I9" i="2"/>
  <c r="H9" i="2" l="1"/>
  <c r="B9" i="2"/>
  <c r="B8" i="2"/>
  <c r="B7" i="2"/>
  <c r="B6" i="2"/>
  <c r="B5" i="2"/>
  <c r="C9" i="2"/>
  <c r="C8" i="2"/>
  <c r="C7" i="2"/>
  <c r="C6" i="2"/>
  <c r="C5" i="2"/>
  <c r="AA11" i="2" l="1"/>
  <c r="AA13" i="2"/>
  <c r="D4" i="2"/>
  <c r="D9" i="2"/>
  <c r="D2" i="2"/>
  <c r="D7" i="2"/>
  <c r="D5" i="2"/>
  <c r="D3" i="2"/>
  <c r="D6" i="2"/>
  <c r="D8" i="2"/>
  <c r="AA9" i="2" l="1"/>
  <c r="AA5" i="2"/>
  <c r="AA3" i="2"/>
  <c r="L8" i="2"/>
  <c r="L7" i="2"/>
  <c r="L6" i="2"/>
  <c r="L5" i="2"/>
  <c r="L4" i="2"/>
  <c r="L3" i="2"/>
  <c r="L2" i="2"/>
  <c r="K8" i="2"/>
  <c r="K7" i="2"/>
  <c r="K6" i="2"/>
  <c r="K5" i="2"/>
  <c r="K4" i="2"/>
  <c r="K3" i="2"/>
  <c r="K2" i="2"/>
  <c r="B4" i="2"/>
  <c r="B3" i="2"/>
  <c r="B2" i="2"/>
  <c r="C4" i="2"/>
  <c r="C3" i="2"/>
  <c r="C2" i="2"/>
  <c r="I8" i="2"/>
  <c r="I7" i="2"/>
  <c r="I6" i="2"/>
  <c r="I5" i="2"/>
  <c r="I4" i="2"/>
  <c r="I3" i="2"/>
  <c r="I2" i="2"/>
  <c r="H8" i="2"/>
  <c r="H7" i="2"/>
  <c r="H6" i="2"/>
  <c r="H5" i="2"/>
  <c r="H4" i="2"/>
  <c r="H3" i="2"/>
  <c r="H2" i="2"/>
  <c r="A4" i="2"/>
  <c r="A3" i="2"/>
  <c r="E3" i="2" l="1"/>
  <c r="E6" i="2"/>
  <c r="E8" i="2"/>
  <c r="E9" i="2"/>
  <c r="E4" i="2"/>
  <c r="E7" i="2"/>
  <c r="E5" i="2"/>
  <c r="E2" i="2"/>
</calcChain>
</file>

<file path=xl/sharedStrings.xml><?xml version="1.0" encoding="utf-8"?>
<sst xmlns="http://schemas.openxmlformats.org/spreadsheetml/2006/main" count="88" uniqueCount="77">
  <si>
    <t>Supplier's Mailing Address</t>
  </si>
  <si>
    <t>Operating Company</t>
  </si>
  <si>
    <t>West Penn Power (WPP)</t>
  </si>
  <si>
    <t>Potomac Edison (PE)</t>
  </si>
  <si>
    <t>Dun &amp; Bradstreet Number</t>
  </si>
  <si>
    <t>* Only one SCDF and EDI DUNS+4 needs to be submitted for OE, CEI, and TE.</t>
  </si>
  <si>
    <t>Company Name/ DBA</t>
  </si>
  <si>
    <t>Supplier Address for Customers</t>
  </si>
  <si>
    <r>
      <t xml:space="preserve">YOUR INFORMATION to APPEAR on </t>
    </r>
    <r>
      <rPr>
        <b/>
        <sz val="11"/>
        <color rgb="FFFF0000"/>
        <rFont val="Calibri"/>
        <family val="2"/>
        <scheme val="minor"/>
      </rPr>
      <t>CUSTOMER</t>
    </r>
    <r>
      <rPr>
        <b/>
        <sz val="11"/>
        <color theme="1"/>
        <rFont val="Calibri"/>
        <family val="2"/>
        <scheme val="minor"/>
      </rPr>
      <t xml:space="preserve"> INVOICES and NOTIFICATION LETTERS</t>
    </r>
  </si>
  <si>
    <t>Phone Number</t>
  </si>
  <si>
    <t>EDI INFORMATION</t>
  </si>
  <si>
    <t>List Type of Bill Method(s):
Bill Ready, Rate Ready or Dual</t>
  </si>
  <si>
    <t xml:space="preserve"> +4 Number (any alpha
numeric combination is
accepted for the +4)</t>
  </si>
  <si>
    <t>Illuminating Company (CEI) *</t>
  </si>
  <si>
    <t>Metropolitan Edison (ME) ***</t>
  </si>
  <si>
    <t>Pennsylvania Electric (PN) ***</t>
  </si>
  <si>
    <t>Pennsylvania Power (PP)</t>
  </si>
  <si>
    <t>Toledo Edison (TE) *</t>
  </si>
  <si>
    <t>Ohio Edison (OE) *</t>
  </si>
  <si>
    <t>Penelec-Waverly, New York</t>
  </si>
  <si>
    <t>Jersey Central (JCP&amp;L)</t>
  </si>
  <si>
    <t>*** Only one SCDF and EDI DUNS+4 needs to be submitted for ME &amp; PN.</t>
  </si>
  <si>
    <t>Separate form must be completed for each state franchise,
except where noted below. Please complete ALL areas for the applicable operating company(s).</t>
  </si>
  <si>
    <t>Primary Contact</t>
  </si>
  <si>
    <t>Secondary Contact</t>
  </si>
  <si>
    <t>Billing Contact</t>
  </si>
  <si>
    <t>Supplier</t>
  </si>
  <si>
    <t>Consultant/ Broker</t>
  </si>
  <si>
    <t>Create Sub-Account?</t>
  </si>
  <si>
    <t>Contact Name</t>
  </si>
  <si>
    <t>Contact Phone Number</t>
  </si>
  <si>
    <t>E-Mail</t>
  </si>
  <si>
    <t>State</t>
  </si>
  <si>
    <t>Distribution Type</t>
  </si>
  <si>
    <t>Active</t>
  </si>
  <si>
    <t>Parent Supplier Company</t>
  </si>
  <si>
    <t>Consultant/Broker</t>
  </si>
  <si>
    <t>Contact Type</t>
  </si>
  <si>
    <t>Supplier Name/DBA</t>
  </si>
  <si>
    <t>Supplier Address</t>
  </si>
  <si>
    <t>Comments</t>
  </si>
  <si>
    <t>Primary</t>
  </si>
  <si>
    <t>Secondary</t>
  </si>
  <si>
    <t>Billing</t>
  </si>
  <si>
    <t>Customer Service</t>
  </si>
  <si>
    <t>Scheduling Coordinator</t>
  </si>
  <si>
    <t>Creditworthiness</t>
  </si>
  <si>
    <t>Legal Counsel</t>
  </si>
  <si>
    <r>
      <rPr>
        <b/>
        <sz val="11"/>
        <color rgb="FFFF0000"/>
        <rFont val="Calibri"/>
        <family val="2"/>
        <scheme val="minor"/>
      </rPr>
      <t>If Changing Existing Info, Describe Change Needed</t>
    </r>
    <r>
      <rPr>
        <sz val="11"/>
        <rFont val="Calibri"/>
        <family val="2"/>
        <scheme val="minor"/>
      </rPr>
      <t xml:space="preserve">: </t>
    </r>
  </si>
  <si>
    <t>Table</t>
  </si>
  <si>
    <t>CEI</t>
  </si>
  <si>
    <t xml:space="preserve">OE </t>
  </si>
  <si>
    <t>TE</t>
  </si>
  <si>
    <t>Formula</t>
  </si>
  <si>
    <t>Customer Service Contact</t>
  </si>
  <si>
    <t>Supplier Communication 
Details Form</t>
  </si>
  <si>
    <t>Supplier Name on License</t>
  </si>
  <si>
    <t>Name</t>
  </si>
  <si>
    <t>Email</t>
  </si>
  <si>
    <t>Phone</t>
  </si>
  <si>
    <t>Scheduling Coordinator Contact</t>
  </si>
  <si>
    <t>Creditworthiness Contact</t>
  </si>
  <si>
    <t>Legal Counsel Contact</t>
  </si>
  <si>
    <t>EDI Contact</t>
  </si>
  <si>
    <t>Yes/No
*Use drop-downs to select Yes/No</t>
  </si>
  <si>
    <t>No</t>
  </si>
  <si>
    <t>EDI</t>
  </si>
  <si>
    <t>Prepared By:</t>
  </si>
  <si>
    <t>Date:</t>
  </si>
  <si>
    <t>Yes</t>
  </si>
  <si>
    <t>ME</t>
  </si>
  <si>
    <t>PN</t>
  </si>
  <si>
    <t>PP</t>
  </si>
  <si>
    <t>WPP</t>
  </si>
  <si>
    <t>PE</t>
  </si>
  <si>
    <t>JCPL</t>
  </si>
  <si>
    <t>PN - 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</si>
</sst>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[&lt;=9999999]###\-####;\(###\)\ ###\-####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444444"/>
      <name val="Segoe UI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 applyBorder="1"/>
    <xf numFmtId="0" fontId="0" fillId="3" borderId="0" xfId="0" applyFill="1" applyBorder="1"/>
    <xf numFmtId="164" fontId="0" fillId="3" borderId="7" xfId="0" applyNumberFormat="1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NumberFormat="1" applyFill="1" applyBorder="1"/>
    <xf numFmtId="164" fontId="0" fillId="2" borderId="0" xfId="0" applyNumberFormat="1" applyFill="1" applyBorder="1"/>
    <xf numFmtId="164" fontId="0" fillId="5" borderId="0" xfId="0" applyNumberFormat="1" applyFill="1" applyBorder="1"/>
    <xf numFmtId="0" fontId="0" fillId="5" borderId="0" xfId="0" applyFill="1" applyBorder="1" applyAlignment="1">
      <alignment vertical="center"/>
    </xf>
    <xf numFmtId="0" fontId="0" fillId="5" borderId="0" xfId="0" applyFill="1" applyBorder="1"/>
    <xf numFmtId="0" fontId="2" fillId="5" borderId="0" xfId="0" applyFont="1" applyFill="1"/>
    <xf numFmtId="0" fontId="1" fillId="5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164" fontId="3" fillId="0" borderId="9" xfId="0" applyNumberFormat="1" applyFont="1" applyFill="1" applyBorder="1"/>
    <xf numFmtId="164" fontId="5" fillId="0" borderId="9" xfId="0" applyNumberFormat="1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0" fillId="9" borderId="0" xfId="0" applyFont="1" applyFill="1" applyAlignment="1">
      <alignment horizontal="center"/>
    </xf>
    <xf numFmtId="0" fontId="0" fillId="6" borderId="0" xfId="0" applyFill="1"/>
    <xf numFmtId="0" fontId="0" fillId="0" borderId="0" xfId="0" applyFont="1" applyFill="1" applyAlignment="1">
      <alignment horizontal="center"/>
    </xf>
    <xf numFmtId="0" fontId="0" fillId="0" borderId="0" xfId="0" applyFill="1"/>
    <xf numFmtId="0" fontId="1" fillId="7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164" fontId="9" fillId="10" borderId="0" xfId="0" applyNumberFormat="1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164" fontId="0" fillId="2" borderId="0" xfId="0" applyNumberFormat="1" applyFont="1" applyFill="1" applyBorder="1"/>
    <xf numFmtId="0" fontId="8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ont="1"/>
    <xf numFmtId="1" fontId="0" fillId="3" borderId="0" xfId="0" applyNumberFormat="1" applyFill="1" applyBorder="1"/>
    <xf numFmtId="49" fontId="1" fillId="7" borderId="7" xfId="0" applyNumberFormat="1" applyFont="1" applyFill="1" applyBorder="1" applyAlignment="1">
      <alignment horizontal="center" vertical="center"/>
    </xf>
    <xf numFmtId="165" fontId="1" fillId="7" borderId="7" xfId="0" applyNumberFormat="1" applyFont="1" applyFill="1" applyBorder="1" applyAlignment="1">
      <alignment horizontal="center" vertical="center"/>
    </xf>
    <xf numFmtId="165" fontId="0" fillId="6" borderId="0" xfId="0" applyNumberFormat="1" applyFill="1"/>
    <xf numFmtId="164" fontId="0" fillId="4" borderId="14" xfId="0" applyNumberFormat="1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4" fontId="0" fillId="7" borderId="13" xfId="0" applyNumberFormat="1" applyFill="1" applyBorder="1" applyAlignment="1">
      <alignment horizontal="center" vertical="center"/>
    </xf>
    <xf numFmtId="14" fontId="0" fillId="7" borderId="1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3" fillId="8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136074</xdr:colOff>
      <xdr:row>1</xdr:row>
      <xdr:rowOff>100352</xdr:rowOff>
    </xdr:from>
    <xdr:to>
      <xdr:col>2</xdr:col>
      <xdr:colOff>2109110</xdr:colOff>
      <xdr:row>8</xdr:row>
      <xdr:rowOff>28525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D033E3-12EC-47A4-8683-98CA76E2337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7" y="250031"/>
          <a:ext cx="4272643" cy="1669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0"/>
  <sheetViews>
    <sheetView tabSelected="1" zoomScale="90" zoomScaleNormal="90" workbookViewId="0">
      <selection activeCell="F13" sqref="F13"/>
    </sheetView>
  </sheetViews>
  <sheetFormatPr defaultColWidth="8.85546875" defaultRowHeight="15" x14ac:dyDescent="0.25"/>
  <cols>
    <col min="1" max="1" width="1.28515625" style="1" customWidth="1"/>
    <col min="2" max="2" width="34.5703125" style="6" customWidth="1"/>
    <col min="3" max="3" width="33.5703125" style="6" customWidth="1"/>
    <col min="4" max="4" width="22.140625" style="7" customWidth="1"/>
    <col min="5" max="5" width="34.42578125" style="7" customWidth="1"/>
    <col min="6" max="6" width="23.7109375" style="5" bestFit="1" customWidth="1"/>
    <col min="7" max="9" width="23.7109375" style="5" customWidth="1"/>
    <col min="10" max="11" width="28.85546875" style="5" customWidth="1"/>
    <col min="12" max="12" width="33.42578125" style="5" bestFit="1" customWidth="1"/>
    <col min="13" max="13" width="26.85546875" style="5" customWidth="1"/>
    <col min="14" max="14" width="22.5703125" style="5" bestFit="1" customWidth="1"/>
    <col min="15" max="15" width="26.85546875" style="5" customWidth="1"/>
    <col min="16" max="16384" width="8.85546875" style="5"/>
  </cols>
  <sheetData>
    <row r="1" spans="1:5" s="4" customFormat="1" ht="12" customHeight="1" thickBot="1" x14ac:dyDescent="0.3">
      <c r="B1" s="11"/>
      <c r="C1" s="12"/>
    </row>
    <row r="2" spans="1:5" s="4" customFormat="1" ht="15.75" customHeight="1" x14ac:dyDescent="0.25">
      <c r="B2" s="12"/>
      <c r="C2" s="12"/>
      <c r="D2" s="51" t="s">
        <v>55</v>
      </c>
      <c r="E2" s="52"/>
    </row>
    <row r="3" spans="1:5" s="4" customFormat="1" x14ac:dyDescent="0.25">
      <c r="B3" s="12"/>
      <c r="C3" s="12"/>
      <c r="D3" s="53"/>
      <c r="E3" s="54"/>
    </row>
    <row r="4" spans="1:5" s="4" customFormat="1" ht="15.75" thickBot="1" x14ac:dyDescent="0.3">
      <c r="B4" s="12"/>
      <c r="C4" s="12"/>
      <c r="D4" s="55"/>
      <c r="E4" s="56"/>
    </row>
    <row r="5" spans="1:5" s="4" customFormat="1" x14ac:dyDescent="0.25">
      <c r="B5" s="12"/>
      <c r="C5" s="12"/>
    </row>
    <row r="6" spans="1:5" s="4" customFormat="1" ht="45" x14ac:dyDescent="0.25">
      <c r="B6" s="12"/>
      <c r="C6" s="12"/>
      <c r="E6" s="36" t="s">
        <v>64</v>
      </c>
    </row>
    <row r="7" spans="1:5" s="4" customFormat="1" x14ac:dyDescent="0.25">
      <c r="B7" s="12"/>
      <c r="C7" s="12"/>
      <c r="D7" s="18" t="s">
        <v>26</v>
      </c>
      <c r="E7" s="24" t="s">
        <v>65</v>
      </c>
    </row>
    <row r="8" spans="1:5" s="4" customFormat="1" x14ac:dyDescent="0.25">
      <c r="B8" s="12"/>
      <c r="C8" s="12"/>
      <c r="D8" s="18" t="s">
        <v>27</v>
      </c>
      <c r="E8" s="29" t="s">
        <v>65</v>
      </c>
    </row>
    <row r="9" spans="1:5" s="4" customFormat="1" ht="19.5" customHeight="1" x14ac:dyDescent="0.25">
      <c r="B9" s="12"/>
      <c r="C9" s="12"/>
      <c r="D9" s="4" t="s">
        <v>28</v>
      </c>
      <c r="E9" s="29" t="s">
        <v>65</v>
      </c>
    </row>
    <row r="10" spans="1:5" s="4" customFormat="1" ht="6.75" customHeight="1" x14ac:dyDescent="0.25">
      <c r="B10" s="12"/>
      <c r="C10" s="12"/>
    </row>
    <row r="11" spans="1:5" s="4" customFormat="1" ht="21.75" customHeight="1" x14ac:dyDescent="0.25">
      <c r="B11" s="63" t="s">
        <v>48</v>
      </c>
      <c r="C11" s="63"/>
      <c r="D11" s="73"/>
      <c r="E11" s="73"/>
    </row>
    <row r="12" spans="1:5" s="4" customFormat="1" ht="18.75" x14ac:dyDescent="0.25">
      <c r="B12" s="30" t="s">
        <v>56</v>
      </c>
      <c r="C12" s="72" t="s">
        <v>0</v>
      </c>
      <c r="D12" s="72"/>
      <c r="E12" s="72"/>
    </row>
    <row r="13" spans="1:5" s="4" customFormat="1" x14ac:dyDescent="0.25">
      <c r="B13" s="23"/>
      <c r="C13" s="70"/>
      <c r="D13" s="70"/>
      <c r="E13" s="70"/>
    </row>
    <row r="14" spans="1:5" x14ac:dyDescent="0.25">
      <c r="A14" s="5"/>
      <c r="B14" s="8"/>
      <c r="C14" s="9"/>
      <c r="D14" s="9"/>
      <c r="E14" s="9"/>
    </row>
    <row r="15" spans="1:5" ht="18.75" x14ac:dyDescent="0.25">
      <c r="A15" s="5"/>
      <c r="B15" s="31" t="s">
        <v>57</v>
      </c>
      <c r="C15" s="71" t="s">
        <v>58</v>
      </c>
      <c r="D15" s="71"/>
      <c r="E15" s="32" t="s">
        <v>59</v>
      </c>
    </row>
    <row r="16" spans="1:5" x14ac:dyDescent="0.25">
      <c r="A16" s="5"/>
      <c r="B16" s="33" t="s">
        <v>23</v>
      </c>
      <c r="C16" s="62"/>
      <c r="D16" s="62"/>
      <c r="E16" s="13"/>
    </row>
    <row r="17" spans="1:5" x14ac:dyDescent="0.25">
      <c r="A17" s="5"/>
      <c r="B17" s="23"/>
      <c r="C17" s="60"/>
      <c r="D17" s="61"/>
      <c r="E17" s="41"/>
    </row>
    <row r="18" spans="1:5" x14ac:dyDescent="0.25">
      <c r="A18" s="5"/>
      <c r="B18" s="33" t="s">
        <v>24</v>
      </c>
      <c r="C18" s="62"/>
      <c r="D18" s="62"/>
      <c r="E18" s="13"/>
    </row>
    <row r="19" spans="1:5" x14ac:dyDescent="0.25">
      <c r="A19" s="5"/>
      <c r="B19" s="23"/>
      <c r="C19" s="60"/>
      <c r="D19" s="61"/>
      <c r="E19" s="41"/>
    </row>
    <row r="20" spans="1:5" x14ac:dyDescent="0.25">
      <c r="A20" s="5"/>
      <c r="B20" s="8"/>
      <c r="C20" s="9"/>
      <c r="D20" s="9"/>
      <c r="E20" s="9"/>
    </row>
    <row r="21" spans="1:5" x14ac:dyDescent="0.25">
      <c r="A21" s="5"/>
      <c r="B21" s="33" t="s">
        <v>25</v>
      </c>
      <c r="C21" s="62"/>
      <c r="D21" s="62"/>
      <c r="E21" s="13"/>
    </row>
    <row r="22" spans="1:5" x14ac:dyDescent="0.25">
      <c r="A22" s="5"/>
      <c r="B22" s="23"/>
      <c r="C22" s="60"/>
      <c r="D22" s="61"/>
      <c r="E22" s="41"/>
    </row>
    <row r="23" spans="1:5" x14ac:dyDescent="0.25">
      <c r="A23" s="5"/>
      <c r="B23" s="33" t="s">
        <v>54</v>
      </c>
      <c r="C23" s="62"/>
      <c r="D23" s="62"/>
      <c r="E23" s="13"/>
    </row>
    <row r="24" spans="1:5" x14ac:dyDescent="0.25">
      <c r="A24" s="5"/>
      <c r="B24" s="23"/>
      <c r="C24" s="60"/>
      <c r="D24" s="61"/>
      <c r="E24" s="41"/>
    </row>
    <row r="25" spans="1:5" x14ac:dyDescent="0.25">
      <c r="A25" s="5"/>
      <c r="B25" s="33" t="s">
        <v>60</v>
      </c>
      <c r="C25" s="62"/>
      <c r="D25" s="62"/>
      <c r="E25" s="13"/>
    </row>
    <row r="26" spans="1:5" x14ac:dyDescent="0.25">
      <c r="A26" s="5"/>
      <c r="B26" s="23"/>
      <c r="C26" s="60"/>
      <c r="D26" s="61"/>
      <c r="E26" s="41"/>
    </row>
    <row r="27" spans="1:5" x14ac:dyDescent="0.25">
      <c r="A27" s="5"/>
      <c r="B27" s="33" t="s">
        <v>61</v>
      </c>
      <c r="C27" s="62"/>
      <c r="D27" s="62"/>
      <c r="E27" s="13"/>
    </row>
    <row r="28" spans="1:5" x14ac:dyDescent="0.25">
      <c r="A28" s="5"/>
      <c r="B28" s="23"/>
      <c r="C28" s="60"/>
      <c r="D28" s="61"/>
      <c r="E28" s="41"/>
    </row>
    <row r="29" spans="1:5" x14ac:dyDescent="0.25">
      <c r="A29" s="5"/>
      <c r="B29" s="33" t="s">
        <v>62</v>
      </c>
      <c r="C29" s="62"/>
      <c r="D29" s="62"/>
      <c r="E29" s="13"/>
    </row>
    <row r="30" spans="1:5" x14ac:dyDescent="0.25">
      <c r="A30" s="5"/>
      <c r="B30" s="23"/>
      <c r="C30" s="60"/>
      <c r="D30" s="61"/>
      <c r="E30" s="41"/>
    </row>
    <row r="31" spans="1:5" x14ac:dyDescent="0.25">
      <c r="A31" s="5"/>
      <c r="B31" s="33" t="s">
        <v>63</v>
      </c>
      <c r="C31" s="62"/>
      <c r="D31" s="62"/>
      <c r="E31" s="13"/>
    </row>
    <row r="32" spans="1:5" x14ac:dyDescent="0.25">
      <c r="A32" s="5"/>
      <c r="B32" s="23"/>
      <c r="C32" s="60"/>
      <c r="D32" s="61"/>
      <c r="E32" s="41"/>
    </row>
    <row r="33" spans="1:5" x14ac:dyDescent="0.25">
      <c r="A33" s="5"/>
      <c r="B33" s="8"/>
      <c r="C33" s="9"/>
      <c r="D33" s="9"/>
      <c r="E33" s="9"/>
    </row>
    <row r="34" spans="1:5" x14ac:dyDescent="0.25">
      <c r="A34" s="5"/>
      <c r="B34" s="57" t="s">
        <v>8</v>
      </c>
      <c r="C34" s="57"/>
      <c r="D34" s="57"/>
      <c r="E34" s="57"/>
    </row>
    <row r="35" spans="1:5" ht="31.5" customHeight="1" x14ac:dyDescent="0.25">
      <c r="A35" s="5"/>
      <c r="B35" s="34" t="s">
        <v>6</v>
      </c>
      <c r="C35" s="58" t="s">
        <v>7</v>
      </c>
      <c r="D35" s="59"/>
      <c r="E35" s="30" t="s">
        <v>9</v>
      </c>
    </row>
    <row r="36" spans="1:5" x14ac:dyDescent="0.25">
      <c r="A36" s="5"/>
      <c r="B36" s="23"/>
      <c r="C36" s="60"/>
      <c r="D36" s="61"/>
      <c r="E36" s="41"/>
    </row>
    <row r="37" spans="1:5" x14ac:dyDescent="0.25">
      <c r="A37" s="5"/>
      <c r="B37" s="35"/>
      <c r="C37" s="35"/>
      <c r="D37" s="35"/>
      <c r="E37" s="35"/>
    </row>
    <row r="38" spans="1:5" x14ac:dyDescent="0.25">
      <c r="A38" s="5"/>
      <c r="B38" s="8"/>
      <c r="C38" s="10"/>
      <c r="D38" s="10"/>
      <c r="E38" s="10"/>
    </row>
    <row r="39" spans="1:5" x14ac:dyDescent="0.25">
      <c r="A39" s="5"/>
      <c r="B39" s="57" t="s">
        <v>10</v>
      </c>
      <c r="C39" s="57"/>
      <c r="D39" s="57"/>
      <c r="E39" s="57"/>
    </row>
    <row r="40" spans="1:5" ht="31.5" customHeight="1" x14ac:dyDescent="0.25">
      <c r="A40" s="5"/>
      <c r="B40" s="68" t="s">
        <v>22</v>
      </c>
      <c r="C40" s="69"/>
      <c r="D40" s="69"/>
      <c r="E40" s="69"/>
    </row>
    <row r="41" spans="1:5" s="14" customFormat="1" ht="53.25" customHeight="1" x14ac:dyDescent="0.25">
      <c r="B41" s="15" t="s">
        <v>1</v>
      </c>
      <c r="C41" s="16" t="s">
        <v>11</v>
      </c>
      <c r="D41" s="16" t="s">
        <v>4</v>
      </c>
      <c r="E41" s="17" t="s">
        <v>12</v>
      </c>
    </row>
    <row r="42" spans="1:5" ht="6.75" customHeight="1" x14ac:dyDescent="0.25">
      <c r="A42" s="5"/>
      <c r="B42" s="3"/>
      <c r="C42" s="2"/>
      <c r="D42" s="2"/>
      <c r="E42" s="2"/>
    </row>
    <row r="43" spans="1:5" x14ac:dyDescent="0.25">
      <c r="A43" s="5"/>
      <c r="B43" s="21" t="s">
        <v>13</v>
      </c>
      <c r="C43" s="23"/>
      <c r="D43" s="40"/>
      <c r="E43" s="40"/>
    </row>
    <row r="44" spans="1:5" x14ac:dyDescent="0.25">
      <c r="A44" s="5"/>
      <c r="B44" s="22" t="s">
        <v>18</v>
      </c>
      <c r="C44" s="23"/>
      <c r="D44" s="40"/>
      <c r="E44" s="40"/>
    </row>
    <row r="45" spans="1:5" x14ac:dyDescent="0.25">
      <c r="A45" s="5"/>
      <c r="B45" s="21" t="s">
        <v>17</v>
      </c>
      <c r="C45" s="23"/>
      <c r="D45" s="40"/>
      <c r="E45" s="40"/>
    </row>
    <row r="46" spans="1:5" ht="6.75" customHeight="1" x14ac:dyDescent="0.25">
      <c r="A46" s="5"/>
      <c r="B46" s="3"/>
      <c r="C46" s="2"/>
      <c r="D46" s="2"/>
      <c r="E46" s="2"/>
    </row>
    <row r="47" spans="1:5" x14ac:dyDescent="0.25">
      <c r="A47" s="5"/>
      <c r="B47" s="22" t="s">
        <v>14</v>
      </c>
      <c r="C47" s="23"/>
      <c r="D47" s="40"/>
      <c r="E47" s="40"/>
    </row>
    <row r="48" spans="1:5" x14ac:dyDescent="0.25">
      <c r="A48" s="5"/>
      <c r="B48" s="21" t="s">
        <v>15</v>
      </c>
      <c r="C48" s="23"/>
      <c r="D48" s="40"/>
      <c r="E48" s="40"/>
    </row>
    <row r="49" spans="1:5" x14ac:dyDescent="0.25">
      <c r="A49" s="5"/>
      <c r="B49" s="22" t="s">
        <v>16</v>
      </c>
      <c r="C49" s="23"/>
      <c r="D49" s="40"/>
      <c r="E49" s="40"/>
    </row>
    <row r="50" spans="1:5" x14ac:dyDescent="0.25">
      <c r="A50" s="5"/>
      <c r="B50" s="21" t="s">
        <v>2</v>
      </c>
      <c r="C50" s="23"/>
      <c r="D50" s="40"/>
      <c r="E50" s="40"/>
    </row>
    <row r="51" spans="1:5" ht="6.75" customHeight="1" x14ac:dyDescent="0.25">
      <c r="A51" s="5"/>
      <c r="B51" s="3"/>
      <c r="C51" s="2"/>
      <c r="D51" s="2"/>
      <c r="E51" s="2"/>
    </row>
    <row r="52" spans="1:5" x14ac:dyDescent="0.25">
      <c r="A52" s="5"/>
      <c r="B52" s="22" t="s">
        <v>3</v>
      </c>
      <c r="C52" s="23"/>
      <c r="D52" s="40"/>
      <c r="E52" s="40"/>
    </row>
    <row r="53" spans="1:5" ht="6.75" customHeight="1" x14ac:dyDescent="0.25">
      <c r="A53" s="5"/>
      <c r="B53" s="3"/>
      <c r="C53" s="2"/>
      <c r="D53" s="2"/>
      <c r="E53" s="2"/>
    </row>
    <row r="54" spans="1:5" x14ac:dyDescent="0.25">
      <c r="A54" s="5"/>
      <c r="B54" s="21" t="s">
        <v>20</v>
      </c>
      <c r="C54" s="23"/>
      <c r="D54" s="40"/>
      <c r="E54" s="40"/>
    </row>
    <row r="55" spans="1:5" ht="6.75" customHeight="1" x14ac:dyDescent="0.25">
      <c r="A55" s="5"/>
      <c r="B55" s="3"/>
      <c r="C55" s="2"/>
      <c r="D55" s="39"/>
      <c r="E55" s="39"/>
    </row>
    <row r="56" spans="1:5" x14ac:dyDescent="0.25">
      <c r="A56" s="5"/>
      <c r="B56" s="22" t="s">
        <v>19</v>
      </c>
      <c r="C56" s="23"/>
      <c r="D56" s="40"/>
      <c r="E56" s="40"/>
    </row>
    <row r="57" spans="1:5" x14ac:dyDescent="0.25">
      <c r="A57" s="5"/>
      <c r="B57" s="64" t="s">
        <v>5</v>
      </c>
      <c r="C57" s="65"/>
      <c r="D57" s="65"/>
      <c r="E57" s="66"/>
    </row>
    <row r="58" spans="1:5" x14ac:dyDescent="0.25">
      <c r="A58" s="5"/>
      <c r="B58" s="67" t="s">
        <v>21</v>
      </c>
      <c r="C58" s="67"/>
      <c r="D58" s="67"/>
      <c r="E58" s="67"/>
    </row>
    <row r="59" spans="1:5" ht="17.25" customHeight="1" x14ac:dyDescent="0.25">
      <c r="A59" s="5"/>
      <c r="B59" s="43" t="s">
        <v>67</v>
      </c>
      <c r="C59" s="45"/>
      <c r="D59" s="47" t="s">
        <v>68</v>
      </c>
      <c r="E59" s="49"/>
    </row>
    <row r="60" spans="1:5" ht="14.25" customHeight="1" x14ac:dyDescent="0.25">
      <c r="A60" s="5"/>
      <c r="B60" s="44"/>
      <c r="C60" s="46"/>
      <c r="D60" s="48"/>
      <c r="E60" s="50"/>
    </row>
  </sheetData>
  <sheetProtection sheet="1" objects="1" scenarios="1"/>
  <protectedRanges>
    <protectedRange sqref="E7:E9 D11 B13:E13 B17:E17 B19:E19 B22:E22 B24:E24 B26:E26 B28:E28 B30:E30 B32:E32 B36:E36 C43:C45 D43:D45 E43:E45 C47:E50 C52:E52 C54:E54 C56:E56 C59 E59" name="Range1"/>
  </protectedRanges>
  <mergeCells count="33">
    <mergeCell ref="D11:E11"/>
    <mergeCell ref="C22:D22"/>
    <mergeCell ref="C21:D21"/>
    <mergeCell ref="C19:D19"/>
    <mergeCell ref="C18:D18"/>
    <mergeCell ref="B39:E39"/>
    <mergeCell ref="C32:D32"/>
    <mergeCell ref="C13:E13"/>
    <mergeCell ref="C15:D15"/>
    <mergeCell ref="C12:E12"/>
    <mergeCell ref="C23:D23"/>
    <mergeCell ref="C24:D24"/>
    <mergeCell ref="C25:D25"/>
    <mergeCell ref="C26:D26"/>
    <mergeCell ref="C27:D27"/>
    <mergeCell ref="C28:D28"/>
    <mergeCell ref="C29:D29"/>
    <mergeCell ref="B59:B60"/>
    <mergeCell ref="C59:C60"/>
    <mergeCell ref="D59:D60"/>
    <mergeCell ref="E59:E60"/>
    <mergeCell ref="D2:E4"/>
    <mergeCell ref="B34:E34"/>
    <mergeCell ref="C35:D35"/>
    <mergeCell ref="C36:D36"/>
    <mergeCell ref="C16:D16"/>
    <mergeCell ref="C17:D17"/>
    <mergeCell ref="B11:C11"/>
    <mergeCell ref="C30:D30"/>
    <mergeCell ref="C31:D31"/>
    <mergeCell ref="B57:E57"/>
    <mergeCell ref="B58:E58"/>
    <mergeCell ref="B40:E40"/>
  </mergeCells>
  <dataValidations count="1">
    <dataValidation type="list" allowBlank="1" showInputMessage="1" showErrorMessage="1" sqref="E7:E9" xr:uid="{5EDC1B36-A77C-4215-A0CB-E99CD6445CF8}">
      <formula1>"Yes, No"</formula1>
    </dataValidation>
  </dataValidations>
  <pageMargins left="0.7" right="0.7" top="0.75" bottom="0.75" header="0.3" footer="0.3"/>
  <pageSetup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CD1E4-A1E3-43B6-977F-FA5D55712AA9}">
  <dimension ref="A1:AB20"/>
  <sheetViews>
    <sheetView topLeftCell="J1" workbookViewId="0">
      <selection activeCell="AA10" sqref="AA10"/>
    </sheetView>
  </sheetViews>
  <sheetFormatPr defaultRowHeight="15" x14ac:dyDescent="0.25"/>
  <cols>
    <col min="1" max="1" width="13.5703125" bestFit="1" customWidth="1"/>
    <col min="2" max="2" width="22" bestFit="1" customWidth="1"/>
    <col min="3" max="3" width="28.5703125" customWidth="1"/>
    <col min="4" max="4" width="12.7109375" bestFit="1" customWidth="1"/>
    <col min="5" max="5" width="18.85546875" bestFit="1" customWidth="1"/>
    <col min="6" max="6" width="16.42578125" bestFit="1" customWidth="1"/>
    <col min="7" max="7" width="10.28515625" bestFit="1" customWidth="1"/>
    <col min="8" max="8" width="23.85546875" bestFit="1" customWidth="1"/>
    <col min="9" max="9" width="17.5703125" bestFit="1" customWidth="1"/>
    <col min="10" max="10" width="22.140625" bestFit="1" customWidth="1"/>
    <col min="11" max="11" width="19" bestFit="1" customWidth="1"/>
    <col min="12" max="12" width="16.140625" bestFit="1" customWidth="1"/>
    <col min="13" max="20" width="14.85546875" style="28" customWidth="1"/>
    <col min="21" max="21" width="17.28515625" style="28" bestFit="1" customWidth="1"/>
    <col min="22" max="22" width="14.140625" customWidth="1"/>
    <col min="23" max="23" width="10.5703125" bestFit="1" customWidth="1"/>
  </cols>
  <sheetData>
    <row r="1" spans="1:28" ht="48.75" customHeight="1" x14ac:dyDescent="0.25">
      <c r="A1" s="19" t="s">
        <v>29</v>
      </c>
      <c r="B1" s="19" t="s">
        <v>30</v>
      </c>
      <c r="C1" s="19" t="s">
        <v>31</v>
      </c>
      <c r="D1" s="27" t="s">
        <v>32</v>
      </c>
      <c r="E1" s="27" t="s">
        <v>1</v>
      </c>
      <c r="F1" s="25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20" t="s">
        <v>39</v>
      </c>
      <c r="M1" s="25" t="s">
        <v>40</v>
      </c>
      <c r="N1" s="27"/>
      <c r="O1" s="27"/>
      <c r="P1" s="27"/>
      <c r="Q1" s="27"/>
      <c r="R1" s="27"/>
      <c r="S1" s="27"/>
      <c r="T1" s="27"/>
      <c r="U1" s="27"/>
      <c r="V1" s="27"/>
      <c r="Z1" t="s">
        <v>49</v>
      </c>
      <c r="AA1" t="s">
        <v>53</v>
      </c>
      <c r="AB1" t="s">
        <v>32</v>
      </c>
    </row>
    <row r="2" spans="1:28" x14ac:dyDescent="0.25">
      <c r="A2" s="26">
        <f>'Company &amp; Contact Information'!B17</f>
        <v>0</v>
      </c>
      <c r="B2" s="42">
        <f>'Company &amp; Contact Information'!E17</f>
        <v>0</v>
      </c>
      <c r="C2" s="26">
        <f>'Company &amp; Contact Information'!C17</f>
        <v>0</v>
      </c>
      <c r="D2" t="str">
        <f>$AB$2</f>
        <v/>
      </c>
      <c r="E2" t="str">
        <f>CONCATENATE($AA$2,$AA$3,$AA$4,$AA$5,$AA$6,$AA$7,$AA$8,$AA$9,$AA$10,$AA$11,$AA$12,$AA$13,$AA$14,$AA$13,$AA$16,$AA$17,$AA$18,$AA$19,$AA$20,$AA$21)</f>
        <v/>
      </c>
      <c r="G2" t="s">
        <v>69</v>
      </c>
      <c r="H2" s="26">
        <f>'Company &amp; Contact Information'!B13</f>
        <v>0</v>
      </c>
      <c r="I2" s="26" t="str">
        <f>'Company &amp; Contact Information'!E8</f>
        <v>No</v>
      </c>
      <c r="J2" t="s">
        <v>41</v>
      </c>
      <c r="K2" s="26">
        <f>'Company &amp; Contact Information'!B36</f>
        <v>0</v>
      </c>
      <c r="L2" s="26">
        <f>'Company &amp; Contact Information'!C13</f>
        <v>0</v>
      </c>
      <c r="V2" s="28"/>
      <c r="Z2" t="s">
        <v>50</v>
      </c>
      <c r="AA2" t="str">
        <f>IF(AND('Company &amp; Contact Information'!C43&lt;&gt;"", AB2="Ohio"),"CEI", "")</f>
        <v/>
      </c>
      <c r="AB2" t="str">
        <f>IF(ISTEXT('Company &amp; Contact Information'!C43), "Ohio", IF(ISTEXT('Company &amp; Contact Information'!C44), "Ohio", IF(ISTEXT('Company &amp; Contact Information'!C45), "Ohio", IF(ISTEXT('Company &amp; Contact Information'!C47), "Pennsylvania", IF(ISTEXT('Company &amp; Contact Information'!C48), "Pennsylvania", IF(ISTEXT('Company &amp; Contact Information'!C49), "Pennsylvania", IF(ISTEXT('Company &amp; Contact Information'!C50), "Pennsylvania", IF(ISTEXT('Company &amp; Contact Information'!C52), "Maryland", IF(ISTEXT('Company &amp; Contact Information'!C54), "New Jersey", IF(ISTEXT('Company &amp; Contact Information'!C56), "New York", ""))))))))))</f>
        <v/>
      </c>
    </row>
    <row r="3" spans="1:28" x14ac:dyDescent="0.25">
      <c r="A3" s="26">
        <f>'Company &amp; Contact Information'!B19</f>
        <v>0</v>
      </c>
      <c r="B3" s="42">
        <f>'Company &amp; Contact Information'!E19</f>
        <v>0</v>
      </c>
      <c r="C3" s="26">
        <f>'Company &amp; Contact Information'!C19</f>
        <v>0</v>
      </c>
      <c r="D3" t="str">
        <f t="shared" ref="D3:D9" si="0">$AB$2</f>
        <v/>
      </c>
      <c r="E3" t="str">
        <f t="shared" ref="E3:E9" si="1">CONCATENATE($AA$2,$AA$3,$AA$4,$AA$5,$AA$6,$AA$7,$AA$8,$AA$9,$AA$10,$AA$11,$AA$12,$AA$13,$AA$14,$AA$13,$AA$16,$AA$17,$AA$18,$AA$19,$AA$20,$AA$21)</f>
        <v/>
      </c>
      <c r="G3" s="37" t="s">
        <v>69</v>
      </c>
      <c r="H3" s="26">
        <f>'Company &amp; Contact Information'!B13</f>
        <v>0</v>
      </c>
      <c r="I3" s="26" t="str">
        <f>'Company &amp; Contact Information'!E8</f>
        <v>No</v>
      </c>
      <c r="J3" t="s">
        <v>42</v>
      </c>
      <c r="K3" s="26">
        <f>'Company &amp; Contact Information'!B36</f>
        <v>0</v>
      </c>
      <c r="L3" s="26">
        <f>'Company &amp; Contact Information'!C13</f>
        <v>0</v>
      </c>
      <c r="AA3" t="str">
        <f>IF(OR(AND(AA2 ="CEI", AA4="OE"), AND(AA2="CEI", AA6= "TE")), ";", "")</f>
        <v/>
      </c>
    </row>
    <row r="4" spans="1:28" x14ac:dyDescent="0.25">
      <c r="A4" s="26">
        <f>'Company &amp; Contact Information'!B22</f>
        <v>0</v>
      </c>
      <c r="B4" s="42">
        <f>'Company &amp; Contact Information'!E22</f>
        <v>0</v>
      </c>
      <c r="C4" s="26">
        <f>'Company &amp; Contact Information'!C22</f>
        <v>0</v>
      </c>
      <c r="D4" t="str">
        <f t="shared" si="0"/>
        <v/>
      </c>
      <c r="E4" t="str">
        <f t="shared" si="1"/>
        <v/>
      </c>
      <c r="G4" s="37" t="s">
        <v>69</v>
      </c>
      <c r="H4" s="26">
        <f>'Company &amp; Contact Information'!B13</f>
        <v>0</v>
      </c>
      <c r="I4" s="26" t="str">
        <f>'Company &amp; Contact Information'!E8</f>
        <v>No</v>
      </c>
      <c r="J4" t="s">
        <v>43</v>
      </c>
      <c r="K4" s="26">
        <f>'Company &amp; Contact Information'!B36</f>
        <v>0</v>
      </c>
      <c r="L4" s="26">
        <f>'Company &amp; Contact Information'!C13</f>
        <v>0</v>
      </c>
      <c r="Z4" t="s">
        <v>51</v>
      </c>
      <c r="AA4" t="str">
        <f>IF(AND('Company &amp; Contact Information'!C44&lt;&gt;"", AB2="Ohio"),"OE", "")</f>
        <v/>
      </c>
    </row>
    <row r="5" spans="1:28" x14ac:dyDescent="0.25">
      <c r="A5" s="26">
        <f>'Company &amp; Contact Information'!B24</f>
        <v>0</v>
      </c>
      <c r="B5" s="42">
        <f>'Company &amp; Contact Information'!E24</f>
        <v>0</v>
      </c>
      <c r="C5" s="26">
        <f>'Company &amp; Contact Information'!C24</f>
        <v>0</v>
      </c>
      <c r="D5" t="str">
        <f t="shared" si="0"/>
        <v/>
      </c>
      <c r="E5" t="str">
        <f t="shared" si="1"/>
        <v/>
      </c>
      <c r="G5" s="37" t="s">
        <v>69</v>
      </c>
      <c r="H5" s="26">
        <f>'Company &amp; Contact Information'!B13</f>
        <v>0</v>
      </c>
      <c r="I5" s="26" t="str">
        <f>'Company &amp; Contact Information'!E8</f>
        <v>No</v>
      </c>
      <c r="J5" t="s">
        <v>44</v>
      </c>
      <c r="K5" s="26">
        <f>'Company &amp; Contact Information'!B36</f>
        <v>0</v>
      </c>
      <c r="L5" s="26">
        <f>'Company &amp; Contact Information'!C13</f>
        <v>0</v>
      </c>
      <c r="AA5" t="str">
        <f>IF(AND(AA4 ="OE", AA6="TE"), ";", "")</f>
        <v/>
      </c>
    </row>
    <row r="6" spans="1:28" x14ac:dyDescent="0.25">
      <c r="A6" s="26">
        <f>'Company &amp; Contact Information'!B26</f>
        <v>0</v>
      </c>
      <c r="B6" s="42">
        <f>'Company &amp; Contact Information'!E26</f>
        <v>0</v>
      </c>
      <c r="C6" s="26">
        <f>'Company &amp; Contact Information'!C26</f>
        <v>0</v>
      </c>
      <c r="D6" t="str">
        <f t="shared" si="0"/>
        <v/>
      </c>
      <c r="E6" t="str">
        <f t="shared" si="1"/>
        <v/>
      </c>
      <c r="G6" s="37" t="s">
        <v>69</v>
      </c>
      <c r="H6" s="26">
        <f>'Company &amp; Contact Information'!B13</f>
        <v>0</v>
      </c>
      <c r="I6" s="26" t="str">
        <f>'Company &amp; Contact Information'!E8</f>
        <v>No</v>
      </c>
      <c r="J6" t="s">
        <v>45</v>
      </c>
      <c r="K6" s="26">
        <f>'Company &amp; Contact Information'!B36</f>
        <v>0</v>
      </c>
      <c r="L6" s="26">
        <f>'Company &amp; Contact Information'!C13</f>
        <v>0</v>
      </c>
      <c r="Z6" t="s">
        <v>52</v>
      </c>
      <c r="AA6" t="str">
        <f>IF(AND('Company &amp; Contact Information'!C45&lt;&gt;"", AB2="Ohio"),"TE", "")</f>
        <v/>
      </c>
    </row>
    <row r="7" spans="1:28" x14ac:dyDescent="0.25">
      <c r="A7" s="26">
        <f>'Company &amp; Contact Information'!B28</f>
        <v>0</v>
      </c>
      <c r="B7" s="42">
        <f>'Company &amp; Contact Information'!E28</f>
        <v>0</v>
      </c>
      <c r="C7" s="26">
        <f>'Company &amp; Contact Information'!C28</f>
        <v>0</v>
      </c>
      <c r="D7" t="str">
        <f t="shared" si="0"/>
        <v/>
      </c>
      <c r="E7" t="str">
        <f t="shared" si="1"/>
        <v/>
      </c>
      <c r="G7" s="37" t="s">
        <v>69</v>
      </c>
      <c r="H7" s="26">
        <f>'Company &amp; Contact Information'!B13</f>
        <v>0</v>
      </c>
      <c r="I7" s="26" t="str">
        <f>'Company &amp; Contact Information'!E8</f>
        <v>No</v>
      </c>
      <c r="J7" t="s">
        <v>46</v>
      </c>
      <c r="K7" s="26">
        <f>'Company &amp; Contact Information'!B36</f>
        <v>0</v>
      </c>
      <c r="L7" s="26">
        <f>'Company &amp; Contact Information'!C13</f>
        <v>0</v>
      </c>
    </row>
    <row r="8" spans="1:28" x14ac:dyDescent="0.25">
      <c r="A8" s="26">
        <f>'Company &amp; Contact Information'!B30</f>
        <v>0</v>
      </c>
      <c r="B8" s="42">
        <f>'Company &amp; Contact Information'!E30</f>
        <v>0</v>
      </c>
      <c r="C8" s="26">
        <f>'Company &amp; Contact Information'!C30</f>
        <v>0</v>
      </c>
      <c r="D8" t="str">
        <f t="shared" si="0"/>
        <v/>
      </c>
      <c r="E8" t="str">
        <f t="shared" si="1"/>
        <v/>
      </c>
      <c r="G8" s="37" t="s">
        <v>69</v>
      </c>
      <c r="H8" s="26">
        <f>'Company &amp; Contact Information'!B13</f>
        <v>0</v>
      </c>
      <c r="I8" s="26" t="str">
        <f>'Company &amp; Contact Information'!E8</f>
        <v>No</v>
      </c>
      <c r="J8" t="s">
        <v>47</v>
      </c>
      <c r="K8" s="26">
        <f>'Company &amp; Contact Information'!B36</f>
        <v>0</v>
      </c>
      <c r="L8" s="26">
        <f>'Company &amp; Contact Information'!C13</f>
        <v>0</v>
      </c>
      <c r="Z8" t="s">
        <v>70</v>
      </c>
      <c r="AA8" t="str">
        <f>IF(AND('Company &amp; Contact Information'!C47&lt;&gt;"", AB2="Pennsylvania"),"ME", "")</f>
        <v/>
      </c>
    </row>
    <row r="9" spans="1:28" x14ac:dyDescent="0.25">
      <c r="A9" s="26">
        <f>'Company &amp; Contact Information'!B32</f>
        <v>0</v>
      </c>
      <c r="B9" s="42">
        <f>'Company &amp; Contact Information'!E32</f>
        <v>0</v>
      </c>
      <c r="C9" s="26">
        <f>'Company &amp; Contact Information'!C32</f>
        <v>0</v>
      </c>
      <c r="D9" t="str">
        <f t="shared" si="0"/>
        <v/>
      </c>
      <c r="E9" t="str">
        <f t="shared" si="1"/>
        <v/>
      </c>
      <c r="G9" s="37" t="s">
        <v>69</v>
      </c>
      <c r="H9" s="26">
        <f>'Company &amp; Contact Information'!B13</f>
        <v>0</v>
      </c>
      <c r="I9" s="26" t="str">
        <f>'Company &amp; Contact Information'!E8</f>
        <v>No</v>
      </c>
      <c r="J9" t="s">
        <v>66</v>
      </c>
      <c r="K9" s="26">
        <f>'Company &amp; Contact Information'!B36</f>
        <v>0</v>
      </c>
      <c r="L9" s="26">
        <f>'Company &amp; Contact Information'!C13</f>
        <v>0</v>
      </c>
      <c r="AA9" t="str">
        <f>IF(OR(AND(AA8 ="ME", AA10="PN"), AND(AA8="ME", AA12="PP", AA14="WPP")), ";", "")</f>
        <v/>
      </c>
    </row>
    <row r="10" spans="1:28" x14ac:dyDescent="0.25">
      <c r="Z10" t="s">
        <v>71</v>
      </c>
      <c r="AA10" s="38" t="str">
        <f>IF(AND('Company &amp; Contact Information'!C48&lt;&gt;"", AB2="Pennsylvania"),"PN", "")</f>
        <v/>
      </c>
    </row>
    <row r="11" spans="1:28" x14ac:dyDescent="0.25">
      <c r="AA11" t="str">
        <f>IF(OR(AND(AA10 ="PN", AA12="PP"), AND(AA10="PN",  AA14="WPP")), ";", "")</f>
        <v/>
      </c>
    </row>
    <row r="12" spans="1:28" x14ac:dyDescent="0.25">
      <c r="Z12" t="s">
        <v>72</v>
      </c>
      <c r="AA12" t="str">
        <f>IF(AND('Company &amp; Contact Information'!C49&lt;&gt;"", AB2="Pennsylvania"),"PP", "")</f>
        <v/>
      </c>
    </row>
    <row r="13" spans="1:28" x14ac:dyDescent="0.25">
      <c r="AA13" t="str">
        <f>IF(AND(AA12 ="PP", AA14="WPP"), ";", "")</f>
        <v/>
      </c>
    </row>
    <row r="14" spans="1:28" x14ac:dyDescent="0.25">
      <c r="Z14" t="s">
        <v>73</v>
      </c>
      <c r="AA14" t="str">
        <f>IF(AND('Company &amp; Contact Information'!C50&lt;&gt;"", AB2="Pennsylvania"),"WPP", "")</f>
        <v/>
      </c>
    </row>
    <row r="16" spans="1:28" x14ac:dyDescent="0.25">
      <c r="Z16" t="s">
        <v>74</v>
      </c>
      <c r="AA16" t="str">
        <f>IF(AND('Company &amp; Contact Information'!C52&lt;&gt;"", AB2="Maryland"),"PE", "")</f>
        <v/>
      </c>
    </row>
    <row r="18" spans="26:27" x14ac:dyDescent="0.25">
      <c r="Z18" t="s">
        <v>75</v>
      </c>
      <c r="AA18" t="str">
        <f>IF(AND('Company &amp; Contact Information'!C54&lt;&gt;"", AB2="New Jersey"),"JCPL", "")</f>
        <v/>
      </c>
    </row>
    <row r="20" spans="26:27" x14ac:dyDescent="0.25">
      <c r="Z20" t="s">
        <v>76</v>
      </c>
      <c r="AA20" t="str">
        <f>IF(AND('Company &amp; Contact Information'!C56&lt;&gt;"", AB2="New York"),"PN", "")</f>
        <v/>
      </c>
    </row>
  </sheetData>
  <sheetProtection sheet="1" objects="1" scenarios="1"/>
  <protectedRanges>
    <protectedRange sqref="F2:F9 M2:M9" name="Range1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Company &amp; Contact Information</vt:lpstr>
      <vt:lpstr>Master</vt:lpstr>
      <vt:lpstr>'Company &amp; Contact Information'!Print_Area</vt:lpstr>
    </vt:vector>
  </TitlesOfParts>
  <Company>Duquesne Light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Banks, Markia I.</dc:creator>
  <cp:lastModifiedBy>John, Ribu</cp:lastModifiedBy>
  <cp:lastPrinted>2019-03-05T15:48:01Z</cp:lastPrinted>
  <dcterms:created xsi:type="dcterms:W3CDTF">2018-09-21T12:19:03Z</dcterms:created>
  <dcterms:modified xsi:type="dcterms:W3CDTF">2019-11-19T20:53:27Z</dcterms:modified>
</cp:coreProperties>
</file>